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 firstSheet="2" activeTab="9"/>
  </bookViews>
  <sheets>
    <sheet name="141" sheetId="2" r:id="rId1"/>
    <sheet name="142" sheetId="4" r:id="rId2"/>
    <sheet name="143" sheetId="10" r:id="rId3"/>
    <sheet name="144" sheetId="1" r:id="rId4"/>
    <sheet name="145" sheetId="5" r:id="rId5"/>
    <sheet name="146" sheetId="11" r:id="rId6"/>
    <sheet name="147" sheetId="6" r:id="rId7"/>
    <sheet name="148" sheetId="7" r:id="rId8"/>
    <sheet name="149" sheetId="8" r:id="rId9"/>
    <sheet name="150" sheetId="9" r:id="rId10"/>
  </sheets>
  <calcPr calcId="125725"/>
</workbook>
</file>

<file path=xl/calcChain.xml><?xml version="1.0" encoding="utf-8"?>
<calcChain xmlns="http://schemas.openxmlformats.org/spreadsheetml/2006/main">
  <c r="G2" i="7"/>
  <c r="G3" i="1"/>
  <c r="G4"/>
  <c r="G5"/>
  <c r="G6"/>
  <c r="G7"/>
  <c r="G3" i="10"/>
  <c r="G3" i="4"/>
  <c r="G4"/>
  <c r="G5"/>
  <c r="G6"/>
  <c r="G7"/>
  <c r="G3" i="2"/>
  <c r="G4"/>
  <c r="G5"/>
  <c r="G6"/>
  <c r="G7"/>
  <c r="G2"/>
  <c r="G2" i="4"/>
  <c r="G2" i="10"/>
  <c r="G2" i="1"/>
  <c r="G3" i="11"/>
  <c r="G3" i="6"/>
  <c r="G4"/>
  <c r="G5"/>
  <c r="G6"/>
  <c r="G7"/>
  <c r="G3" i="7"/>
  <c r="G4"/>
  <c r="G5"/>
  <c r="G6"/>
  <c r="G7"/>
  <c r="G3" i="8"/>
  <c r="G4"/>
  <c r="G5"/>
  <c r="G3" i="9"/>
  <c r="G4"/>
  <c r="G5"/>
  <c r="G2"/>
  <c r="G2" i="8"/>
  <c r="G2" i="6"/>
  <c r="G2" i="11"/>
  <c r="G3" i="5"/>
  <c r="G4"/>
  <c r="G5"/>
  <c r="G6"/>
  <c r="G2"/>
</calcChain>
</file>

<file path=xl/sharedStrings.xml><?xml version="1.0" encoding="utf-8"?>
<sst xmlns="http://schemas.openxmlformats.org/spreadsheetml/2006/main" count="263" uniqueCount="119">
  <si>
    <t>Punktur</t>
  </si>
  <si>
    <t>Skráarnafn(*.dat)</t>
  </si>
  <si>
    <t>Hópur</t>
  </si>
  <si>
    <t>Mælitími</t>
  </si>
  <si>
    <t>Mæld hæð</t>
  </si>
  <si>
    <t>Teg.mælingar</t>
  </si>
  <si>
    <t>Leiðr.hæð</t>
  </si>
  <si>
    <t>Rinex tilb.</t>
  </si>
  <si>
    <t>LM0351</t>
  </si>
  <si>
    <t>V/TGP</t>
  </si>
  <si>
    <t>LM0302</t>
  </si>
  <si>
    <t>Sk/TGP</t>
  </si>
  <si>
    <t>03021441.dat</t>
  </si>
  <si>
    <t>07221441.dat</t>
  </si>
  <si>
    <t>LM0722</t>
  </si>
  <si>
    <t>09:00-09:45(145)</t>
  </si>
  <si>
    <t>LM0082</t>
  </si>
  <si>
    <t>00821411.dat</t>
  </si>
  <si>
    <t>17:59-17:58(142)</t>
  </si>
  <si>
    <t>00821421.dat</t>
  </si>
  <si>
    <t>18:25-18:00(143)</t>
  </si>
  <si>
    <t>08:45-09:00(145)</t>
  </si>
  <si>
    <t>03021451.dat</t>
  </si>
  <si>
    <t>09:00-09:00(146)</t>
  </si>
  <si>
    <t>LM0304</t>
  </si>
  <si>
    <t>03041441.dat</t>
  </si>
  <si>
    <t>09:00-08:58(145)</t>
  </si>
  <si>
    <t>03041451.dat</t>
  </si>
  <si>
    <t>09:51-08:58(146)</t>
  </si>
  <si>
    <t>LM0346</t>
  </si>
  <si>
    <t>03461471.dat</t>
  </si>
  <si>
    <t>09:00-08:58(148)</t>
  </si>
  <si>
    <t>03461481.dat</t>
  </si>
  <si>
    <t>09:34-08:58(149)</t>
  </si>
  <si>
    <t>LM0348</t>
  </si>
  <si>
    <t>03481471.dat</t>
  </si>
  <si>
    <t>09:00-09:00(148)</t>
  </si>
  <si>
    <t>03481481.dat</t>
  </si>
  <si>
    <t>09:00-09:00(149)</t>
  </si>
  <si>
    <t>03511491.dat</t>
  </si>
  <si>
    <t>16:45-20:00</t>
  </si>
  <si>
    <t>LM0352</t>
  </si>
  <si>
    <t>03521501.dat</t>
  </si>
  <si>
    <t>10:45-12:50</t>
  </si>
  <si>
    <t>LM0721</t>
  </si>
  <si>
    <t>07211411.dat</t>
  </si>
  <si>
    <t>17:15-18:00(151)</t>
  </si>
  <si>
    <t>07211421.dat</t>
  </si>
  <si>
    <t>07221451.dat</t>
  </si>
  <si>
    <t>09:45-09:00(146)</t>
  </si>
  <si>
    <t>LM0723</t>
  </si>
  <si>
    <t>07231441.dat</t>
  </si>
  <si>
    <t>LM0724</t>
  </si>
  <si>
    <t>07241411.dat</t>
  </si>
  <si>
    <t>07241421.dat</t>
  </si>
  <si>
    <t>18:00-18:00(143)</t>
  </si>
  <si>
    <t>LM0727</t>
  </si>
  <si>
    <t>07271471.dat</t>
  </si>
  <si>
    <t>07271482.dat</t>
  </si>
  <si>
    <t>09:44-08:59(149)</t>
  </si>
  <si>
    <t>LM3713</t>
  </si>
  <si>
    <t>37131411.dat</t>
  </si>
  <si>
    <t>17:58-18:00(142)</t>
  </si>
  <si>
    <t>37131421.dat</t>
  </si>
  <si>
    <t>LM8891</t>
  </si>
  <si>
    <t>88911491.dat</t>
  </si>
  <si>
    <t>16:58-19:51</t>
  </si>
  <si>
    <t>LM8892</t>
  </si>
  <si>
    <t>88921491.dat</t>
  </si>
  <si>
    <t>17:09-19:41</t>
  </si>
  <si>
    <t>LM8893</t>
  </si>
  <si>
    <t>88931501.dat</t>
  </si>
  <si>
    <t>10:20-13:07</t>
  </si>
  <si>
    <t>LM8894</t>
  </si>
  <si>
    <t>88941501.dat</t>
  </si>
  <si>
    <t>10:36-10:53</t>
  </si>
  <si>
    <t>LM9215</t>
  </si>
  <si>
    <t>92151501.dat</t>
  </si>
  <si>
    <t>LM9303</t>
  </si>
  <si>
    <t>93091491.dat</t>
  </si>
  <si>
    <t>11:40-14:40</t>
  </si>
  <si>
    <t>LM9601</t>
  </si>
  <si>
    <t>96011471.dat</t>
  </si>
  <si>
    <t>96071481.dat</t>
  </si>
  <si>
    <t>LMIC01</t>
  </si>
  <si>
    <t>IC011411.dat</t>
  </si>
  <si>
    <t>18:00-18:00(142)</t>
  </si>
  <si>
    <t>IC011421.dat</t>
  </si>
  <si>
    <t>IC011431.dat</t>
  </si>
  <si>
    <t>IC011441.dat</t>
  </si>
  <si>
    <t>IC011451.dat</t>
  </si>
  <si>
    <t>18:12-18:00(143)</t>
  </si>
  <si>
    <t>18:13-18:00(144)</t>
  </si>
  <si>
    <t>18:11-21:43(145)</t>
  </si>
  <si>
    <t>21:56-18:00(146)</t>
  </si>
  <si>
    <t>IC011461.dat</t>
  </si>
  <si>
    <t>18:10-18:00(147)</t>
  </si>
  <si>
    <t>IC011471.dat</t>
  </si>
  <si>
    <t>18:11-18:00(148)</t>
  </si>
  <si>
    <t>IC011481.dat</t>
  </si>
  <si>
    <t>18:12-09:00(149)</t>
  </si>
  <si>
    <t>LMIC03</t>
  </si>
  <si>
    <t>IC031411.dat</t>
  </si>
  <si>
    <t>18:00-17-37(142)</t>
  </si>
  <si>
    <t>IC031421.dat</t>
  </si>
  <si>
    <t>17:56-17:45(143)</t>
  </si>
  <si>
    <t>IC031431.dat</t>
  </si>
  <si>
    <t>17:57-17:45(144)</t>
  </si>
  <si>
    <t>IC031441.dat</t>
  </si>
  <si>
    <t>17:53-17:35(145)</t>
  </si>
  <si>
    <t>IC031451.dat</t>
  </si>
  <si>
    <t>17:49-17:47(146)</t>
  </si>
  <si>
    <t>IC031461.dat</t>
  </si>
  <si>
    <t>17:54-17:47(147)</t>
  </si>
  <si>
    <t>IC031471.dat</t>
  </si>
  <si>
    <t>17:57-17:50(148)</t>
  </si>
  <si>
    <t>IC031481.dat</t>
  </si>
  <si>
    <t>17:58-06:00(149)</t>
  </si>
  <si>
    <t>LM9607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</si>
</sst>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alignment horizontal="left"/>
    </xf>
    <xf numFmtId="164" fontId="1" fillId="0" borderId="2" xfId="0" applyNumberFormat="1" applyFont="1" applyFill="1" applyBorder="1" applyAlignment="1" applyProtection="1">
      <alignment horizontal="right"/>
    </xf>
    <xf numFmtId="0" fontId="0" fillId="0" borderId="2" xfId="0" applyBorder="1"/>
    <xf numFmtId="20" fontId="1" fillId="0" borderId="2" xfId="0" applyNumberFormat="1" applyFont="1" applyFill="1" applyBorder="1" applyAlignment="1" applyProtection="1">
      <alignment horizontal="left"/>
    </xf>
    <xf numFmtId="0" fontId="2" fillId="0" borderId="2" xfId="0" applyFont="1" applyBorder="1"/>
    <xf numFmtId="0" fontId="1" fillId="0" borderId="2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2" sqref="G2:G7"/>
    </sheetView>
  </sheetViews>
  <sheetFormatPr defaultRowHeight="15"/>
  <cols>
    <col min="2" max="2" width="15" bestFit="1" customWidth="1"/>
    <col min="4" max="4" width="15" bestFit="1" customWidth="1"/>
    <col min="5" max="5" width="11.8554687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16</v>
      </c>
      <c r="B2" s="4" t="s">
        <v>17</v>
      </c>
      <c r="C2" s="3"/>
      <c r="D2" s="3" t="s">
        <v>18</v>
      </c>
      <c r="E2" s="5">
        <v>0.17199999999999999</v>
      </c>
      <c r="F2" s="3" t="s">
        <v>9</v>
      </c>
      <c r="G2" s="5">
        <f>IF(F2="V/TGP",(E2+0.0063)-0.0692,(SQRT(((E2^2)-(0.2334^2)))+0.0063)-0.0692)</f>
        <v>0.10909999999999999</v>
      </c>
      <c r="H2" s="9">
        <v>1</v>
      </c>
    </row>
    <row r="3" spans="1:8">
      <c r="A3" s="3" t="s">
        <v>44</v>
      </c>
      <c r="B3" s="4" t="s">
        <v>45</v>
      </c>
      <c r="C3" s="3"/>
      <c r="D3" s="3" t="s">
        <v>46</v>
      </c>
      <c r="E3" s="5">
        <v>1.5229999999999999</v>
      </c>
      <c r="F3" s="3" t="s">
        <v>11</v>
      </c>
      <c r="G3" s="5">
        <f t="shared" ref="G3:G7" si="0">IF(F3="V/TGP",(E3+0.0063)-0.0692,(SQRT(((E3^2)-(0.2334^2)))+0.0063)-0.0692)</f>
        <v>1.4421094484753243</v>
      </c>
      <c r="H3" s="10">
        <v>1</v>
      </c>
    </row>
    <row r="4" spans="1:8">
      <c r="A4" s="3" t="s">
        <v>52</v>
      </c>
      <c r="B4" s="4" t="s">
        <v>53</v>
      </c>
      <c r="C4" s="3"/>
      <c r="D4" s="3" t="s">
        <v>18</v>
      </c>
      <c r="E4" s="5">
        <v>1.21</v>
      </c>
      <c r="F4" s="3" t="s">
        <v>11</v>
      </c>
      <c r="G4" s="5">
        <f t="shared" si="0"/>
        <v>1.1243760588843692</v>
      </c>
      <c r="H4" s="10">
        <v>1</v>
      </c>
    </row>
    <row r="5" spans="1:8">
      <c r="A5" s="3" t="s">
        <v>60</v>
      </c>
      <c r="B5" s="4" t="s">
        <v>61</v>
      </c>
      <c r="C5" s="6"/>
      <c r="D5" s="6" t="s">
        <v>62</v>
      </c>
      <c r="E5" s="6">
        <v>0.11899999999999999</v>
      </c>
      <c r="F5" s="3" t="s">
        <v>9</v>
      </c>
      <c r="G5" s="5">
        <f t="shared" si="0"/>
        <v>5.6099999999999997E-2</v>
      </c>
      <c r="H5" s="10">
        <v>1</v>
      </c>
    </row>
    <row r="6" spans="1:8">
      <c r="A6" s="3" t="s">
        <v>84</v>
      </c>
      <c r="B6" s="4" t="s">
        <v>85</v>
      </c>
      <c r="C6" s="6"/>
      <c r="D6" s="6" t="s">
        <v>86</v>
      </c>
      <c r="E6" s="6">
        <v>0.47499999999999998</v>
      </c>
      <c r="F6" s="3" t="s">
        <v>9</v>
      </c>
      <c r="G6" s="5">
        <f t="shared" si="0"/>
        <v>0.41209999999999997</v>
      </c>
      <c r="H6" s="10">
        <v>1</v>
      </c>
    </row>
    <row r="7" spans="1:8">
      <c r="A7" s="3" t="s">
        <v>101</v>
      </c>
      <c r="B7" s="4" t="s">
        <v>102</v>
      </c>
      <c r="C7" s="6"/>
      <c r="D7" s="3" t="s">
        <v>103</v>
      </c>
      <c r="E7" s="5">
        <v>0.11475</v>
      </c>
      <c r="F7" s="3" t="s">
        <v>9</v>
      </c>
      <c r="G7" s="5">
        <f t="shared" si="0"/>
        <v>5.1850000000000007E-2</v>
      </c>
      <c r="H7" s="10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G2" sqref="G2:G5"/>
    </sheetView>
  </sheetViews>
  <sheetFormatPr defaultRowHeight="15"/>
  <cols>
    <col min="1" max="1" width="11.28515625" customWidth="1"/>
    <col min="2" max="2" width="15" bestFit="1" customWidth="1"/>
    <col min="3" max="3" width="8.85546875" customWidth="1"/>
    <col min="4" max="4" width="15.140625" customWidth="1"/>
    <col min="5" max="5" width="10.42578125" customWidth="1"/>
    <col min="6" max="6" width="12.42578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41</v>
      </c>
      <c r="B2" s="4" t="s">
        <v>42</v>
      </c>
      <c r="C2" s="3"/>
      <c r="D2" s="3" t="s">
        <v>43</v>
      </c>
      <c r="E2" s="5">
        <v>0.122</v>
      </c>
      <c r="F2" s="3" t="s">
        <v>9</v>
      </c>
      <c r="G2" s="5">
        <f>IF(F2="V/TGP",(E2+0.0063)-0.0692,(SQRT(((E2^2)-(0.2334^2)))+0.0063)-0.0692)</f>
        <v>5.91E-2</v>
      </c>
      <c r="H2" s="9">
        <v>1</v>
      </c>
    </row>
    <row r="3" spans="1:8">
      <c r="A3" s="3" t="s">
        <v>70</v>
      </c>
      <c r="B3" s="4" t="s">
        <v>71</v>
      </c>
      <c r="C3" s="3"/>
      <c r="D3" s="3" t="s">
        <v>72</v>
      </c>
      <c r="E3" s="5">
        <v>1.462</v>
      </c>
      <c r="F3" s="3" t="s">
        <v>11</v>
      </c>
      <c r="G3" s="5">
        <f t="shared" ref="G3:G5" si="0">IF(F3="V/TGP",(E3+0.0063)-0.0692,(SQRT(((E3^2)-(0.2334^2)))+0.0063)-0.0692)</f>
        <v>1.3803492646802213</v>
      </c>
      <c r="H3" s="10">
        <v>1</v>
      </c>
    </row>
    <row r="4" spans="1:8">
      <c r="A4" s="3" t="s">
        <v>73</v>
      </c>
      <c r="B4" s="4" t="s">
        <v>74</v>
      </c>
      <c r="C4" s="3"/>
      <c r="D4" s="3" t="s">
        <v>75</v>
      </c>
      <c r="E4" s="5">
        <v>1.462</v>
      </c>
      <c r="F4" s="3" t="s">
        <v>11</v>
      </c>
      <c r="G4" s="5">
        <f t="shared" si="0"/>
        <v>1.3803492646802213</v>
      </c>
      <c r="H4" s="10">
        <v>1</v>
      </c>
    </row>
    <row r="5" spans="1:8">
      <c r="A5" s="3" t="s">
        <v>76</v>
      </c>
      <c r="B5" s="4" t="s">
        <v>77</v>
      </c>
      <c r="C5" s="3"/>
      <c r="D5" s="7">
        <v>0.42222222222222222</v>
      </c>
      <c r="E5" s="5">
        <v>1.506</v>
      </c>
      <c r="F5" s="3" t="s">
        <v>11</v>
      </c>
      <c r="G5" s="5">
        <f t="shared" si="0"/>
        <v>1.42490389836833</v>
      </c>
      <c r="H5" s="1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3" sqref="F3"/>
    </sheetView>
  </sheetViews>
  <sheetFormatPr defaultRowHeight="15"/>
  <cols>
    <col min="1" max="1" width="11.28515625" customWidth="1"/>
    <col min="2" max="2" width="15" bestFit="1" customWidth="1"/>
    <col min="3" max="3" width="8.85546875" customWidth="1"/>
    <col min="4" max="4" width="15" bestFit="1" customWidth="1"/>
    <col min="5" max="5" width="10.42578125" customWidth="1"/>
    <col min="6" max="6" width="12.42578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16</v>
      </c>
      <c r="B2" s="4" t="s">
        <v>19</v>
      </c>
      <c r="C2" s="3"/>
      <c r="D2" s="3" t="s">
        <v>20</v>
      </c>
      <c r="E2" s="5">
        <v>0.17199999999999999</v>
      </c>
      <c r="F2" s="3" t="s">
        <v>9</v>
      </c>
      <c r="G2" s="5">
        <f>IF(F2="V/TGP",(E2+0.0063)-0.0692,(SQRT(((E2^2)-(0.2334^2)))+0.0063)-0.0692)</f>
        <v>0.10909999999999999</v>
      </c>
      <c r="H2" s="9">
        <v>1</v>
      </c>
    </row>
    <row r="3" spans="1:8">
      <c r="A3" s="3" t="s">
        <v>44</v>
      </c>
      <c r="B3" s="4" t="s">
        <v>47</v>
      </c>
      <c r="C3" s="3"/>
      <c r="D3" s="3"/>
      <c r="E3" s="5">
        <v>1.5229999999999999</v>
      </c>
      <c r="F3" s="3" t="s">
        <v>11</v>
      </c>
      <c r="G3" s="5">
        <f t="shared" ref="G3:G7" si="0">IF(F3="V/TGP",(E3+0.0063)-0.0692,(SQRT(((E3^2)-(0.2334^2)))+0.0063)-0.0692)</f>
        <v>1.4421094484753243</v>
      </c>
      <c r="H3" s="10">
        <v>1</v>
      </c>
    </row>
    <row r="4" spans="1:8">
      <c r="A4" s="3" t="s">
        <v>52</v>
      </c>
      <c r="B4" s="4" t="s">
        <v>54</v>
      </c>
      <c r="C4" s="3"/>
      <c r="D4" s="3" t="s">
        <v>55</v>
      </c>
      <c r="E4" s="5">
        <v>1.2070000000000001</v>
      </c>
      <c r="F4" s="3" t="s">
        <v>11</v>
      </c>
      <c r="G4" s="5">
        <f t="shared" si="0"/>
        <v>1.1213184933533171</v>
      </c>
      <c r="H4" s="10">
        <v>1</v>
      </c>
    </row>
    <row r="5" spans="1:8">
      <c r="A5" s="3" t="s">
        <v>60</v>
      </c>
      <c r="B5" s="4" t="s">
        <v>63</v>
      </c>
      <c r="C5" s="3"/>
      <c r="D5" s="3"/>
      <c r="E5" s="5">
        <v>0.11899999999999999</v>
      </c>
      <c r="F5" s="3" t="s">
        <v>9</v>
      </c>
      <c r="G5" s="5">
        <f t="shared" si="0"/>
        <v>5.6099999999999997E-2</v>
      </c>
      <c r="H5" s="9">
        <v>1</v>
      </c>
    </row>
    <row r="6" spans="1:8">
      <c r="A6" s="3" t="s">
        <v>84</v>
      </c>
      <c r="B6" s="4" t="s">
        <v>87</v>
      </c>
      <c r="C6" s="6"/>
      <c r="D6" s="6" t="s">
        <v>91</v>
      </c>
      <c r="E6" s="6">
        <v>0.47499999999999998</v>
      </c>
      <c r="F6" s="3" t="s">
        <v>9</v>
      </c>
      <c r="G6" s="5">
        <f t="shared" si="0"/>
        <v>0.41209999999999997</v>
      </c>
      <c r="H6" s="10">
        <v>1</v>
      </c>
    </row>
    <row r="7" spans="1:8">
      <c r="A7" s="3" t="s">
        <v>101</v>
      </c>
      <c r="B7" s="4" t="s">
        <v>104</v>
      </c>
      <c r="C7" s="6"/>
      <c r="D7" s="3" t="s">
        <v>105</v>
      </c>
      <c r="E7" s="5">
        <v>0.11475</v>
      </c>
      <c r="F7" s="3" t="s">
        <v>9</v>
      </c>
      <c r="G7" s="5">
        <f t="shared" si="0"/>
        <v>5.1850000000000007E-2</v>
      </c>
      <c r="H7" s="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" sqref="G2:G3"/>
    </sheetView>
  </sheetViews>
  <sheetFormatPr defaultRowHeight="15"/>
  <cols>
    <col min="2" max="2" width="15" bestFit="1" customWidth="1"/>
    <col min="4" max="4" width="15.42578125" bestFit="1" customWidth="1"/>
    <col min="5" max="5" width="10" bestFit="1" customWidth="1"/>
    <col min="6" max="6" width="12.28515625" bestFit="1" customWidth="1"/>
    <col min="7" max="7" width="9.28515625" bestFit="1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84</v>
      </c>
      <c r="B2" s="4" t="s">
        <v>88</v>
      </c>
      <c r="C2" s="6"/>
      <c r="D2" s="6" t="s">
        <v>92</v>
      </c>
      <c r="E2" s="6">
        <v>0.47499999999999998</v>
      </c>
      <c r="F2" s="3" t="s">
        <v>9</v>
      </c>
      <c r="G2" s="5">
        <f>IF(F2="V/TGP",(E2+0.0063)-0.0692,(SQRT(((E2^2)-(0.2334^2)))+0.0063)-0.0692)</f>
        <v>0.41209999999999997</v>
      </c>
      <c r="H2" s="10">
        <v>1</v>
      </c>
    </row>
    <row r="3" spans="1:8">
      <c r="A3" s="3" t="s">
        <v>101</v>
      </c>
      <c r="B3" s="4" t="s">
        <v>106</v>
      </c>
      <c r="C3" s="6"/>
      <c r="D3" s="3" t="s">
        <v>107</v>
      </c>
      <c r="E3" s="5">
        <v>0.11475</v>
      </c>
      <c r="F3" s="3" t="s">
        <v>9</v>
      </c>
      <c r="G3" s="5">
        <f>IF(F3="V/TGP",(E3+0.0063)-0.0692,(SQRT(((E3^2)-(0.2334^2)))+0.0063)-0.0692)</f>
        <v>5.1850000000000007E-2</v>
      </c>
      <c r="H3" s="1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2" sqref="G2:G7"/>
    </sheetView>
  </sheetViews>
  <sheetFormatPr defaultRowHeight="15"/>
  <cols>
    <col min="2" max="2" width="17" customWidth="1"/>
    <col min="3" max="3" width="12.7109375" customWidth="1"/>
    <col min="4" max="4" width="17.85546875" customWidth="1"/>
    <col min="5" max="5" width="11.5703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10</v>
      </c>
      <c r="B2" s="4" t="s">
        <v>12</v>
      </c>
      <c r="C2" s="3"/>
      <c r="D2" s="3" t="s">
        <v>21</v>
      </c>
      <c r="E2" s="5">
        <v>0.11899999999999999</v>
      </c>
      <c r="F2" s="3" t="s">
        <v>9</v>
      </c>
      <c r="G2" s="5">
        <f>IF(F2="V/TGP",(E2+0.0063)-0.0692,(SQRT(((E2^2)-(0.2334^2)))+0.0063)-0.0692)</f>
        <v>5.6099999999999997E-2</v>
      </c>
      <c r="H2" s="9">
        <v>1</v>
      </c>
    </row>
    <row r="3" spans="1:8">
      <c r="A3" s="3" t="s">
        <v>14</v>
      </c>
      <c r="B3" s="4" t="s">
        <v>13</v>
      </c>
      <c r="C3" s="3"/>
      <c r="D3" s="3" t="s">
        <v>15</v>
      </c>
      <c r="E3" s="5">
        <v>1.38</v>
      </c>
      <c r="F3" s="3" t="s">
        <v>11</v>
      </c>
      <c r="G3" s="5">
        <f t="shared" ref="G3:G7" si="0">IF(F3="V/TGP",(E3+0.0063)-0.0692,(SQRT(((E3^2)-(0.2334^2)))+0.0063)-0.0692)</f>
        <v>1.2972192741814961</v>
      </c>
      <c r="H3" s="10">
        <v>1</v>
      </c>
    </row>
    <row r="4" spans="1:8">
      <c r="A4" s="3" t="s">
        <v>24</v>
      </c>
      <c r="B4" s="4" t="s">
        <v>25</v>
      </c>
      <c r="C4" s="3"/>
      <c r="D4" s="3" t="s">
        <v>26</v>
      </c>
      <c r="E4" s="5">
        <v>0.123</v>
      </c>
      <c r="F4" s="3" t="s">
        <v>9</v>
      </c>
      <c r="G4" s="5">
        <f t="shared" si="0"/>
        <v>6.0100000000000001E-2</v>
      </c>
      <c r="H4" s="9">
        <v>1</v>
      </c>
    </row>
    <row r="5" spans="1:8">
      <c r="A5" s="3" t="s">
        <v>50</v>
      </c>
      <c r="B5" s="4" t="s">
        <v>51</v>
      </c>
      <c r="C5" s="3"/>
      <c r="D5" s="3" t="s">
        <v>26</v>
      </c>
      <c r="E5" s="5">
        <v>1.196</v>
      </c>
      <c r="F5" s="3" t="s">
        <v>11</v>
      </c>
      <c r="G5" s="5">
        <f t="shared" si="0"/>
        <v>1.1101048763752008</v>
      </c>
      <c r="H5" s="10">
        <v>1</v>
      </c>
    </row>
    <row r="6" spans="1:8">
      <c r="A6" s="3" t="s">
        <v>84</v>
      </c>
      <c r="B6" s="4" t="s">
        <v>89</v>
      </c>
      <c r="C6" s="6"/>
      <c r="D6" s="6" t="s">
        <v>93</v>
      </c>
      <c r="E6" s="6">
        <v>0.47499999999999998</v>
      </c>
      <c r="F6" s="3" t="s">
        <v>9</v>
      </c>
      <c r="G6" s="5">
        <f t="shared" si="0"/>
        <v>0.41209999999999997</v>
      </c>
      <c r="H6" s="10">
        <v>1</v>
      </c>
    </row>
    <row r="7" spans="1:8">
      <c r="A7" s="3" t="s">
        <v>101</v>
      </c>
      <c r="B7" s="4" t="s">
        <v>108</v>
      </c>
      <c r="C7" s="6"/>
      <c r="D7" s="3" t="s">
        <v>109</v>
      </c>
      <c r="E7" s="5">
        <v>0.11475</v>
      </c>
      <c r="F7" s="3" t="s">
        <v>9</v>
      </c>
      <c r="G7" s="5">
        <f t="shared" si="0"/>
        <v>5.1850000000000007E-2</v>
      </c>
      <c r="H7" s="1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4" sqref="A4"/>
    </sheetView>
  </sheetViews>
  <sheetFormatPr defaultRowHeight="15"/>
  <cols>
    <col min="1" max="1" width="11.28515625" customWidth="1"/>
    <col min="2" max="2" width="15" bestFit="1" customWidth="1"/>
    <col min="3" max="3" width="8.85546875" customWidth="1"/>
    <col min="4" max="4" width="15.140625" customWidth="1"/>
    <col min="5" max="5" width="10.42578125" customWidth="1"/>
    <col min="6" max="6" width="12.42578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10</v>
      </c>
      <c r="B2" s="4" t="s">
        <v>22</v>
      </c>
      <c r="C2" s="3"/>
      <c r="D2" s="3" t="s">
        <v>23</v>
      </c>
      <c r="E2" s="5">
        <v>0.11899999999999999</v>
      </c>
      <c r="F2" s="3" t="s">
        <v>9</v>
      </c>
      <c r="G2" s="5">
        <f>IF(F2="V/TGP",(E2+0.0063)-0.0692,(SQRT(((E2^2)-(0.2334^2)))+0.0063)-0.0692)</f>
        <v>5.6099999999999997E-2</v>
      </c>
      <c r="H2" s="9">
        <v>1</v>
      </c>
    </row>
    <row r="3" spans="1:8">
      <c r="A3" s="3" t="s">
        <v>24</v>
      </c>
      <c r="B3" s="4" t="s">
        <v>27</v>
      </c>
      <c r="C3" s="3"/>
      <c r="D3" s="7" t="s">
        <v>28</v>
      </c>
      <c r="E3" s="5">
        <v>0.123</v>
      </c>
      <c r="F3" s="3" t="s">
        <v>9</v>
      </c>
      <c r="G3" s="5">
        <f t="shared" ref="G3:G6" si="0">IF(F3="V/TGP",(E3+0.0063)-0.0692,(SQRT(((E3^2)-(0.2334^2)))+0.0063)-0.0692)</f>
        <v>6.0100000000000001E-2</v>
      </c>
      <c r="H3" s="9">
        <v>1</v>
      </c>
    </row>
    <row r="4" spans="1:8">
      <c r="A4" s="3" t="s">
        <v>14</v>
      </c>
      <c r="B4" s="4" t="s">
        <v>48</v>
      </c>
      <c r="C4" s="3"/>
      <c r="D4" s="3" t="s">
        <v>49</v>
      </c>
      <c r="E4" s="5">
        <v>1.38</v>
      </c>
      <c r="F4" s="3" t="s">
        <v>11</v>
      </c>
      <c r="G4" s="5">
        <f t="shared" si="0"/>
        <v>1.2972192741814961</v>
      </c>
      <c r="H4" s="10">
        <v>1</v>
      </c>
    </row>
    <row r="5" spans="1:8">
      <c r="A5" s="3" t="s">
        <v>84</v>
      </c>
      <c r="B5" s="4" t="s">
        <v>90</v>
      </c>
      <c r="C5" s="6"/>
      <c r="D5" s="8" t="s">
        <v>94</v>
      </c>
      <c r="E5" s="6">
        <v>0.47499999999999998</v>
      </c>
      <c r="F5" s="3" t="s">
        <v>9</v>
      </c>
      <c r="G5" s="5">
        <f t="shared" si="0"/>
        <v>0.41209999999999997</v>
      </c>
      <c r="H5" s="10">
        <v>1</v>
      </c>
    </row>
    <row r="6" spans="1:8">
      <c r="A6" s="3" t="s">
        <v>101</v>
      </c>
      <c r="B6" s="4" t="s">
        <v>110</v>
      </c>
      <c r="C6" s="6"/>
      <c r="D6" s="3" t="s">
        <v>111</v>
      </c>
      <c r="E6" s="5">
        <v>0.11463</v>
      </c>
      <c r="F6" s="3" t="s">
        <v>9</v>
      </c>
      <c r="G6" s="5">
        <f t="shared" si="0"/>
        <v>5.1729999999999998E-2</v>
      </c>
      <c r="H6" s="10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" sqref="G2:G3"/>
    </sheetView>
  </sheetViews>
  <sheetFormatPr defaultRowHeight="15"/>
  <cols>
    <col min="2" max="2" width="15" bestFit="1" customWidth="1"/>
    <col min="4" max="4" width="15.42578125" bestFit="1" customWidth="1"/>
    <col min="5" max="5" width="10" bestFit="1" customWidth="1"/>
    <col min="6" max="6" width="12.28515625" bestFit="1" customWidth="1"/>
    <col min="7" max="7" width="9.28515625" bestFit="1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84</v>
      </c>
      <c r="B2" s="4" t="s">
        <v>95</v>
      </c>
      <c r="C2" s="6"/>
      <c r="D2" s="8" t="s">
        <v>96</v>
      </c>
      <c r="E2" s="6">
        <v>0.47499999999999998</v>
      </c>
      <c r="F2" s="3" t="s">
        <v>9</v>
      </c>
      <c r="G2" s="5">
        <f>IF(F2="V/TGP",(E2+0.0063)-0.0692,(SQRT(((E2^2)-(0.2334^2)))+0.0063)-0.0692)</f>
        <v>0.41209999999999997</v>
      </c>
      <c r="H2" s="10">
        <v>1</v>
      </c>
    </row>
    <row r="3" spans="1:8">
      <c r="A3" s="3" t="s">
        <v>101</v>
      </c>
      <c r="B3" s="4" t="s">
        <v>112</v>
      </c>
      <c r="C3" s="6"/>
      <c r="D3" s="3" t="s">
        <v>113</v>
      </c>
      <c r="E3" s="5">
        <v>0.11463</v>
      </c>
      <c r="F3" s="3" t="s">
        <v>9</v>
      </c>
      <c r="G3" s="5">
        <f>IF(F3="V/TGP",(E3+0.0063)-0.0692,(SQRT(((E3^2)-(0.2334^2)))+0.0063)-0.0692)</f>
        <v>5.1729999999999998E-2</v>
      </c>
      <c r="H3" s="10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13" sqref="C13"/>
    </sheetView>
  </sheetViews>
  <sheetFormatPr defaultRowHeight="15"/>
  <cols>
    <col min="1" max="1" width="11.28515625" customWidth="1"/>
    <col min="2" max="2" width="15" bestFit="1" customWidth="1"/>
    <col min="3" max="3" width="8.85546875" customWidth="1"/>
    <col min="4" max="4" width="15.140625" customWidth="1"/>
    <col min="5" max="5" width="10.42578125" customWidth="1"/>
    <col min="6" max="6" width="12.42578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29</v>
      </c>
      <c r="B2" s="4" t="s">
        <v>30</v>
      </c>
      <c r="C2" s="3"/>
      <c r="D2" s="3" t="s">
        <v>31</v>
      </c>
      <c r="E2" s="5">
        <v>0.11899999999999999</v>
      </c>
      <c r="F2" s="3" t="s">
        <v>9</v>
      </c>
      <c r="G2" s="5">
        <f>IF(F2="V/TGP",(E2+0.0063)-0.0692,(SQRT(((E2^2)-(0.2334^2)))+0.0063)-0.0692)</f>
        <v>5.6099999999999997E-2</v>
      </c>
      <c r="H2" s="9">
        <v>1</v>
      </c>
    </row>
    <row r="3" spans="1:8">
      <c r="A3" s="3" t="s">
        <v>34</v>
      </c>
      <c r="B3" s="4" t="s">
        <v>35</v>
      </c>
      <c r="C3" s="3"/>
      <c r="D3" s="3" t="s">
        <v>36</v>
      </c>
      <c r="E3" s="5">
        <v>0.13900000000000001</v>
      </c>
      <c r="F3" s="3" t="s">
        <v>9</v>
      </c>
      <c r="G3" s="5">
        <f t="shared" ref="G3:G7" si="0">IF(F3="V/TGP",(E3+0.0063)-0.0692,(SQRT(((E3^2)-(0.2334^2)))+0.0063)-0.0692)</f>
        <v>7.6100000000000015E-2</v>
      </c>
      <c r="H3" s="9">
        <v>1</v>
      </c>
    </row>
    <row r="4" spans="1:8">
      <c r="A4" s="3" t="s">
        <v>56</v>
      </c>
      <c r="B4" s="4" t="s">
        <v>57</v>
      </c>
      <c r="C4" s="3"/>
      <c r="D4" s="3" t="s">
        <v>31</v>
      </c>
      <c r="E4" s="5">
        <v>1.1060000000000001</v>
      </c>
      <c r="F4" s="3" t="s">
        <v>11</v>
      </c>
      <c r="G4" s="5">
        <f t="shared" si="0"/>
        <v>1.0181922439829083</v>
      </c>
      <c r="H4" s="10">
        <v>1</v>
      </c>
    </row>
    <row r="5" spans="1:8">
      <c r="A5" s="3" t="s">
        <v>81</v>
      </c>
      <c r="B5" s="4" t="s">
        <v>82</v>
      </c>
      <c r="C5" s="3"/>
      <c r="D5" s="7"/>
      <c r="E5" s="5">
        <v>1.4419999999999999</v>
      </c>
      <c r="F5" s="3" t="s">
        <v>11</v>
      </c>
      <c r="G5" s="5">
        <f t="shared" si="0"/>
        <v>1.3600857483474666</v>
      </c>
      <c r="H5" s="10">
        <v>1</v>
      </c>
    </row>
    <row r="6" spans="1:8">
      <c r="A6" s="3" t="s">
        <v>84</v>
      </c>
      <c r="B6" s="4" t="s">
        <v>97</v>
      </c>
      <c r="C6" s="6"/>
      <c r="D6" s="8" t="s">
        <v>98</v>
      </c>
      <c r="E6" s="8">
        <v>0.47499999999999998</v>
      </c>
      <c r="F6" s="3" t="s">
        <v>9</v>
      </c>
      <c r="G6" s="5">
        <f t="shared" si="0"/>
        <v>0.41209999999999997</v>
      </c>
      <c r="H6" s="10">
        <v>1</v>
      </c>
    </row>
    <row r="7" spans="1:8">
      <c r="A7" s="3" t="s">
        <v>101</v>
      </c>
      <c r="B7" s="4" t="s">
        <v>114</v>
      </c>
      <c r="C7" s="6"/>
      <c r="D7" s="3" t="s">
        <v>115</v>
      </c>
      <c r="E7" s="5">
        <v>0.11463</v>
      </c>
      <c r="F7" s="3" t="s">
        <v>9</v>
      </c>
      <c r="G7" s="5">
        <f t="shared" si="0"/>
        <v>5.1729999999999998E-2</v>
      </c>
      <c r="H7" s="10"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A5" sqref="A5"/>
    </sheetView>
  </sheetViews>
  <sheetFormatPr defaultRowHeight="15"/>
  <cols>
    <col min="1" max="1" width="11.28515625" customWidth="1"/>
    <col min="2" max="2" width="15" bestFit="1" customWidth="1"/>
    <col min="3" max="3" width="8.85546875" customWidth="1"/>
    <col min="4" max="4" width="15.140625" customWidth="1"/>
    <col min="5" max="5" width="10.42578125" customWidth="1"/>
    <col min="6" max="6" width="12.4257812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29</v>
      </c>
      <c r="B2" s="4" t="s">
        <v>32</v>
      </c>
      <c r="C2" s="3"/>
      <c r="D2" s="3" t="s">
        <v>33</v>
      </c>
      <c r="E2" s="5">
        <v>0.11899999999999999</v>
      </c>
      <c r="F2" s="3" t="s">
        <v>9</v>
      </c>
      <c r="G2" s="5">
        <f>IF(F2="V/TGP",(E2+0.0063)-0.0692,(SQRT(((E2^2)-(0.2334^2)))+0.0063)-0.0692)</f>
        <v>5.6099999999999997E-2</v>
      </c>
      <c r="H2" s="9">
        <v>1</v>
      </c>
    </row>
    <row r="3" spans="1:8">
      <c r="A3" s="3" t="s">
        <v>34</v>
      </c>
      <c r="B3" s="4" t="s">
        <v>37</v>
      </c>
      <c r="C3" s="3"/>
      <c r="D3" s="3" t="s">
        <v>38</v>
      </c>
      <c r="E3" s="5">
        <v>0.13900000000000001</v>
      </c>
      <c r="F3" s="3" t="s">
        <v>9</v>
      </c>
      <c r="G3" s="5">
        <f t="shared" ref="G3:G7" si="0">IF(F3="V/TGP",(E3+0.0063)-0.0692,(SQRT(((E3^2)-(0.2334^2)))+0.0063)-0.0692)</f>
        <v>7.6100000000000015E-2</v>
      </c>
      <c r="H3" s="9">
        <v>1</v>
      </c>
    </row>
    <row r="4" spans="1:8">
      <c r="A4" s="3" t="s">
        <v>56</v>
      </c>
      <c r="B4" s="4" t="s">
        <v>58</v>
      </c>
      <c r="C4" s="3"/>
      <c r="D4" s="3" t="s">
        <v>59</v>
      </c>
      <c r="E4" s="5">
        <v>1.1060000000000001</v>
      </c>
      <c r="F4" s="3" t="s">
        <v>11</v>
      </c>
      <c r="G4" s="5">
        <f t="shared" si="0"/>
        <v>1.0181922439829083</v>
      </c>
      <c r="H4" s="10">
        <v>1</v>
      </c>
    </row>
    <row r="5" spans="1:8">
      <c r="A5" s="3" t="s">
        <v>118</v>
      </c>
      <c r="B5" s="4" t="s">
        <v>83</v>
      </c>
      <c r="C5" s="3"/>
      <c r="D5" s="3"/>
      <c r="E5" s="5">
        <v>1.4419999999999999</v>
      </c>
      <c r="F5" s="3" t="s">
        <v>11</v>
      </c>
      <c r="G5" s="5">
        <f t="shared" si="0"/>
        <v>1.3600857483474666</v>
      </c>
      <c r="H5" s="10">
        <v>1</v>
      </c>
    </row>
    <row r="6" spans="1:8">
      <c r="A6" s="3" t="s">
        <v>84</v>
      </c>
      <c r="B6" s="4" t="s">
        <v>99</v>
      </c>
      <c r="C6" s="6"/>
      <c r="D6" s="8" t="s">
        <v>100</v>
      </c>
      <c r="E6" s="6">
        <v>0.47499999999999998</v>
      </c>
      <c r="F6" s="3" t="s">
        <v>9</v>
      </c>
      <c r="G6" s="5">
        <f t="shared" si="0"/>
        <v>0.41209999999999997</v>
      </c>
      <c r="H6" s="10">
        <v>1</v>
      </c>
    </row>
    <row r="7" spans="1:8">
      <c r="A7" s="3" t="s">
        <v>101</v>
      </c>
      <c r="B7" s="4" t="s">
        <v>116</v>
      </c>
      <c r="C7" s="6"/>
      <c r="D7" s="3" t="s">
        <v>117</v>
      </c>
      <c r="E7" s="5">
        <v>0.11463</v>
      </c>
      <c r="F7" s="3" t="s">
        <v>9</v>
      </c>
      <c r="G7" s="5">
        <f t="shared" si="0"/>
        <v>5.1729999999999998E-2</v>
      </c>
      <c r="H7" s="10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G2" sqref="G2:G5"/>
    </sheetView>
  </sheetViews>
  <sheetFormatPr defaultRowHeight="15"/>
  <cols>
    <col min="2" max="2" width="15" bestFit="1" customWidth="1"/>
    <col min="4" max="4" width="10.7109375" bestFit="1" customWidth="1"/>
    <col min="5" max="5" width="10" bestFit="1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</v>
      </c>
      <c r="B2" s="4" t="s">
        <v>39</v>
      </c>
      <c r="C2" s="3"/>
      <c r="D2" s="3" t="s">
        <v>40</v>
      </c>
      <c r="E2" s="5">
        <v>0.12</v>
      </c>
      <c r="F2" s="3" t="s">
        <v>9</v>
      </c>
      <c r="G2" s="5">
        <f>IF(F2="V/TGP",(E2+0.0063)-0.0692,(SQRT(((E2^2)-(0.2334^2)))+0.0063)-0.0692)</f>
        <v>5.7099999999999998E-2</v>
      </c>
      <c r="H2" s="9">
        <v>1</v>
      </c>
    </row>
    <row r="3" spans="1:8">
      <c r="A3" s="3" t="s">
        <v>78</v>
      </c>
      <c r="B3" s="4" t="s">
        <v>79</v>
      </c>
      <c r="C3" s="3"/>
      <c r="D3" s="3" t="s">
        <v>80</v>
      </c>
      <c r="E3" s="5">
        <v>1.5053000000000001</v>
      </c>
      <c r="F3" s="3" t="s">
        <v>11</v>
      </c>
      <c r="G3" s="5">
        <f t="shared" ref="G3:G5" si="0">IF(F3="V/TGP",(E3+0.0063)-0.0692,(SQRT(((E3^2)-(0.2334^2)))+0.0063)-0.0692)</f>
        <v>1.4241953331915207</v>
      </c>
      <c r="H3" s="10">
        <v>1</v>
      </c>
    </row>
    <row r="4" spans="1:8">
      <c r="A4" s="3" t="s">
        <v>64</v>
      </c>
      <c r="B4" s="4" t="s">
        <v>65</v>
      </c>
      <c r="C4" s="3"/>
      <c r="D4" s="3" t="s">
        <v>66</v>
      </c>
      <c r="E4" s="5">
        <v>1.462</v>
      </c>
      <c r="F4" s="3" t="s">
        <v>11</v>
      </c>
      <c r="G4" s="5">
        <f t="shared" si="0"/>
        <v>1.3803492646802213</v>
      </c>
      <c r="H4" s="10">
        <v>1</v>
      </c>
    </row>
    <row r="5" spans="1:8">
      <c r="A5" s="3" t="s">
        <v>67</v>
      </c>
      <c r="B5" s="4" t="s">
        <v>68</v>
      </c>
      <c r="C5" s="3"/>
      <c r="D5" s="7" t="s">
        <v>69</v>
      </c>
      <c r="E5" s="5">
        <v>1.4630000000000001</v>
      </c>
      <c r="F5" s="3" t="s">
        <v>11</v>
      </c>
      <c r="G5" s="5">
        <f t="shared" si="0"/>
        <v>1.3813622476544902</v>
      </c>
      <c r="H5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</vt:vector>
  </TitlesOfParts>
  <Company>Landmælingar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sumar6</dc:creator>
  <cp:lastModifiedBy>sumar6</cp:lastModifiedBy>
  <dcterms:created xsi:type="dcterms:W3CDTF">2010-06-11T10:58:11Z</dcterms:created>
  <dcterms:modified xsi:type="dcterms:W3CDTF">2010-06-18T12:43:26Z</dcterms:modified>
</cp:coreProperties>
</file>